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<sst xmlns="http://schemas.openxmlformats.org/spreadsheetml/2006/main" count="1040" uniqueCount="71">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</sst>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9" sqref="U2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59070.399999999994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120116.30000000002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89116.6</v>
      </c>
      <c r="AG9" s="50">
        <f>AG10+AG15+AG24+AG33+AG47+AG52+AG54+AG61+AG62+AG71+AG72+AG76+AG88+AG81+AG83+AG82+AG69+AG89+AG91+AG90+AG70+AG40+AG92</f>
        <v>93405.80000000003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1929.5</v>
      </c>
      <c r="AG10" s="27">
        <f>B10+C10-AF10</f>
        <v>6259.7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1483.9</v>
      </c>
      <c r="AG11" s="27">
        <f>B11+C11-AF11</f>
        <v>4559.5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92.39999999999999</v>
      </c>
      <c r="AG12" s="27">
        <f>B12+C12-AF12</f>
        <v>166.8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353.1999999999999</v>
      </c>
      <c r="AG14" s="27">
        <f>AG10-AG11-AG12-AG13</f>
        <v>1533.3999999999999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21005.800000000003</v>
      </c>
      <c r="AG15" s="27">
        <f aca="true" t="shared" si="3" ref="AG15:AG31">B15+C15-AF15</f>
        <v>36594.299999999996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12446.3</v>
      </c>
      <c r="AG16" s="71">
        <f t="shared" si="3"/>
        <v>12759.3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17514.4</v>
      </c>
      <c r="AG17" s="27">
        <f t="shared" si="3"/>
        <v>10567.499999999996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1397.7</v>
      </c>
      <c r="AG19" s="27">
        <f t="shared" si="3"/>
        <v>4220.6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659</v>
      </c>
      <c r="AG20" s="27">
        <f t="shared" si="3"/>
        <v>16293.3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714.7</v>
      </c>
      <c r="AG21" s="27">
        <f t="shared" si="3"/>
        <v>1622.6000000000001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715.5000000000003</v>
      </c>
      <c r="AG23" s="27">
        <f t="shared" si="3"/>
        <v>3862.0000000000014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18050.199999999997</v>
      </c>
      <c r="AG24" s="27">
        <f t="shared" si="3"/>
        <v>14800.300000000003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14268.300000000001</v>
      </c>
      <c r="AG25" s="71">
        <f t="shared" si="3"/>
        <v>8220.299999999997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11751.599999999999</v>
      </c>
      <c r="AG26" s="27">
        <f t="shared" si="3"/>
        <v>5339.100000000002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1959</v>
      </c>
      <c r="AG27" s="27">
        <f t="shared" si="3"/>
        <v>2333.7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>
        <v>167.6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376</v>
      </c>
      <c r="AG28" s="27">
        <f t="shared" si="3"/>
        <v>38.700000000000045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799.4999999999999</v>
      </c>
      <c r="AG29" s="27">
        <f t="shared" si="3"/>
        <v>2839.5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111.5</v>
      </c>
      <c r="AG30" s="27">
        <f t="shared" si="3"/>
        <v>77.60000000000002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2755.8000000000006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3052.6000000000013</v>
      </c>
      <c r="AG32" s="27">
        <f>AG24-AG26-AG27-AG28-AG29-AG30-AG31</f>
        <v>4171.700000000001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1336.9</v>
      </c>
      <c r="AG33" s="27">
        <f aca="true" t="shared" si="6" ref="AG33:AG38">B33+C33-AF33</f>
        <v>2168.7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36.1</v>
      </c>
      <c r="AG34" s="27">
        <f t="shared" si="6"/>
        <v>132.70000000000002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1289.4</v>
      </c>
      <c r="AG37" s="27">
        <f t="shared" si="6"/>
        <v>1790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8.000000000000068</v>
      </c>
      <c r="AG39" s="27">
        <f>AG33-AG34-AG36-AG38-AG35-AG37</f>
        <v>51.899999999999864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268.79999999999995</v>
      </c>
      <c r="AG40" s="27">
        <f aca="true" t="shared" si="8" ref="AG40:AG45">B40+C40-AF40</f>
        <v>461.6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215.2</v>
      </c>
      <c r="AG41" s="27">
        <f t="shared" si="8"/>
        <v>383.6000000000001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1.8</v>
      </c>
      <c r="AG44" s="27">
        <f t="shared" si="8"/>
        <v>34.2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51.50000000000001</v>
      </c>
      <c r="AG46" s="27">
        <f>AG40-AG41-AG42-AG43-AG44-AG45</f>
        <v>39.899999999999935</v>
      </c>
    </row>
    <row r="47" spans="1:33" ht="17.25" customHeight="1">
      <c r="A47" s="4" t="s">
        <v>70</v>
      </c>
      <c r="B47" s="36">
        <v>808.1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325.19999999999993</v>
      </c>
      <c r="AG47" s="27">
        <f>B47+C47-AF47</f>
        <v>1895.2000000000003</v>
      </c>
    </row>
    <row r="48" spans="1:33" ht="15.75">
      <c r="A48" s="3" t="s">
        <v>5</v>
      </c>
      <c r="B48" s="22">
        <v>1.4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0.3000000000000007</v>
      </c>
    </row>
    <row r="49" spans="1:33" ht="15.75">
      <c r="A49" s="3" t="s">
        <v>17</v>
      </c>
      <c r="B49" s="22">
        <f>668.8-1.4</f>
        <v>667.4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239.8</v>
      </c>
      <c r="AG49" s="27">
        <f>B49+C49-AF49</f>
        <v>1278.3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</v>
      </c>
      <c r="AG51" s="27">
        <f>AG47-AG49-AG48</f>
        <v>616.6000000000004</v>
      </c>
    </row>
    <row r="52" spans="1:33" ht="15" customHeight="1">
      <c r="A52" s="4" t="s">
        <v>0</v>
      </c>
      <c r="B52" s="22">
        <f>4192.7-1200+676.3+382</f>
        <v>4051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4675.200000000001</v>
      </c>
      <c r="AG52" s="27">
        <f aca="true" t="shared" si="12" ref="AG52:AG59">B52+C52-AF52</f>
        <v>3904.199999999999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</f>
        <v>3539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2226.2</v>
      </c>
      <c r="AG54" s="22">
        <f t="shared" si="12"/>
        <v>3730.1000000000004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1768.2999999999997</v>
      </c>
      <c r="AG55" s="22">
        <f t="shared" si="12"/>
        <v>2112.2000000000003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18.9</v>
      </c>
      <c r="AG57" s="22">
        <f t="shared" si="12"/>
        <v>634.3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508.29999999999984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439.0000000000001</v>
      </c>
      <c r="AG60" s="22">
        <f>AG54-AG55-AG57-AG59-AG56-AG58</f>
        <v>983.6000000000001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31.8</v>
      </c>
      <c r="AG61" s="22">
        <f aca="true" t="shared" si="15" ref="AG61:AG67">B61+C61-AF61</f>
        <v>300.8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474.99999999999994</v>
      </c>
      <c r="AG62" s="22">
        <f t="shared" si="15"/>
        <v>2787.6000000000004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300.5</v>
      </c>
      <c r="AG63" s="22">
        <f t="shared" si="15"/>
        <v>902.1999999999998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10.7</v>
      </c>
      <c r="AG66" s="22">
        <f t="shared" si="15"/>
        <v>216.9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123.80000000000001</v>
      </c>
      <c r="AG68" s="22">
        <f>AG62-AG63-AG66-AG67-AG65-AG64</f>
        <v>1562.9000000000005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1083.4+32.1</f>
        <v>1115.5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199.59999999999997</v>
      </c>
      <c r="AG72" s="30">
        <f t="shared" si="17"/>
        <v>4182.099999999999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367.4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140.9</v>
      </c>
      <c r="AG76" s="30">
        <f t="shared" si="17"/>
        <v>408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40.80000000000001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2944.6000000000004</v>
      </c>
      <c r="AG89" s="22">
        <f t="shared" si="17"/>
        <v>2271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39511.9+1700-676.3</f>
        <v>40535.6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31149.6</v>
      </c>
      <c r="AG92" s="22">
        <f t="shared" si="17"/>
        <v>12441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120116.30000000002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89116.6</v>
      </c>
      <c r="AG94" s="58">
        <f>AG10+AG15+AG24+AG33+AG47+AG52+AG54+AG61+AG62+AG69+AG71+AG72+AG76+AG81+AG82+AG83+AG88+AG89+AG90+AG91+AG70+AG40+AG92</f>
        <v>93405.80000000003</v>
      </c>
    </row>
    <row r="95" spans="1:33" ht="15.75">
      <c r="A95" s="3" t="s">
        <v>5</v>
      </c>
      <c r="B95" s="22">
        <f aca="true" t="shared" si="19" ref="B95:AD95">B11+B17+B26+B34+B55+B63+B73+B41+B77+B48</f>
        <v>51351.30000000001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33124.9</v>
      </c>
      <c r="AG95" s="27">
        <f>B95+C95-AF95</f>
        <v>24055.600000000006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2122.6</v>
      </c>
      <c r="AG96" s="27">
        <f>B96+C96-AF96</f>
        <v>21339.200000000004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1963.8</v>
      </c>
      <c r="AG97" s="27">
        <f>B97+C97-AF97</f>
        <v>2365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178.9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1773.7</v>
      </c>
      <c r="AG98" s="27">
        <f>B98+C98-AF98</f>
        <v>4345.9</v>
      </c>
    </row>
    <row r="99" spans="1:33" ht="15.75">
      <c r="A99" s="3" t="s">
        <v>17</v>
      </c>
      <c r="B99" s="22">
        <f aca="true" t="shared" si="23" ref="B99:X99">B21+B30+B49+B37+B58+B13+B75+B67</f>
        <v>2365.4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2395.3999999999996</v>
      </c>
      <c r="AG99" s="27">
        <f>B99+C99-AF99</f>
        <v>5333.800000000001</v>
      </c>
    </row>
    <row r="100" spans="1:33" ht="12.75">
      <c r="A100" s="1" t="s">
        <v>41</v>
      </c>
      <c r="B100" s="2">
        <f aca="true" t="shared" si="25" ref="B100:AD100">B94-B95-B96-B97-B98-B99</f>
        <v>56978.799999999996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2866.400000000001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47736.200000000004</v>
      </c>
      <c r="AG100" s="2">
        <f>AG94-AG95-AG96-AG97-AG98-AG99</f>
        <v>35966.30000000002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2016-09-20T08:26:17Z</cp:lastPrinted>
  <dcterms:created xsi:type="dcterms:W3CDTF">2002-11-05T08:53:00Z</dcterms:created>
  <dcterms:modified xsi:type="dcterms:W3CDTF">2016-09-26T10:22:45Z</dcterms:modified>
  <cp:category/>
  <cp:version/>
  <cp:contentType/>
  <cp:contentStatus/>
</cp:coreProperties>
</file>